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DONORS LIST (2)" sheetId="4" r:id="rId1"/>
    <sheet name="Sheet1" sheetId="1" r:id="rId2"/>
    <sheet name="Sheet2" sheetId="2" r:id="rId3"/>
    <sheet name="Sheet3" sheetId="3" r:id="rId4"/>
  </sheets>
  <definedNames/>
  <calcPr calcId="152511"/>
</workbook>
</file>

<file path=xl/sharedStrings.xml><?xml version="1.0" encoding="utf-8"?>
<sst xmlns="http://schemas.openxmlformats.org/spreadsheetml/2006/main" count="159" uniqueCount="65">
  <si>
    <t>EL SHADDAI CHARITABLE TRUST</t>
  </si>
  <si>
    <t>Foreign Contribution for the Financial Year 2018-19</t>
  </si>
  <si>
    <t>QUARTER - 1</t>
  </si>
  <si>
    <t>SR NO.</t>
  </si>
  <si>
    <t>NAME OF THE DONOR</t>
  </si>
  <si>
    <t>INSTITUTIONAL/INDIVIDUAL</t>
  </si>
  <si>
    <t>ADDRESS</t>
  </si>
  <si>
    <t>AMOUNT</t>
  </si>
  <si>
    <t>BINEY MARY</t>
  </si>
  <si>
    <t>INDIVIDUAL</t>
  </si>
  <si>
    <t>46, PRIMEROSE WALK, EWELL, EPSOM, SURREY, UK, KT172EZ</t>
  </si>
  <si>
    <t>ELSHADDAI- USA</t>
  </si>
  <si>
    <t>INSTITUTIONAL</t>
  </si>
  <si>
    <t>EISCR USA, PO Box 69, Westford, PA 16134,USA</t>
  </si>
  <si>
    <t>GIVE FOUNDATION</t>
  </si>
  <si>
    <t xml:space="preserve"> PO Box 50876,Palo Alto, CA-94303, United States.</t>
  </si>
  <si>
    <t>GLOBAL GIVING FOUNDATION</t>
  </si>
  <si>
    <t>6 Great James Street, London, England WC1N 3DA </t>
  </si>
  <si>
    <t xml:space="preserve">HYATT COMMUNITY CENTRE. </t>
  </si>
  <si>
    <t>University College school senior school, Frognal Hampetend, London</t>
  </si>
  <si>
    <t>LIGHT HOUSE INTERNATIONAL</t>
  </si>
  <si>
    <t>Lighthouse Christian Centre Lighthouse, International Ministries, Unit 12, Centenary Park, Coronet Way, Eccles, Manchester, M50 1RE, England UK</t>
  </si>
  <si>
    <t>EL-SHADDAI UK</t>
  </si>
  <si>
    <t>5, Manor Court, Victoria Square,Holsworthy
Devon EX22 6AA
England UK</t>
  </si>
  <si>
    <t>JOSE ROBERTO MENDES</t>
  </si>
  <si>
    <t>AV GIOVANNI GRONCHI, SAO PAULO, CEP 05724-005</t>
  </si>
  <si>
    <t>MARY RAFTERY</t>
  </si>
  <si>
    <t>4/133, BELINDA STREET, GERRINGONG, NEW SOUTH WALES</t>
  </si>
  <si>
    <t>QUARTER - 2</t>
  </si>
  <si>
    <t>ALEXANDRA PLADEVALL DRUGUET</t>
  </si>
  <si>
    <t>RECTOR UBACH 56 DORE 3 2, BARCELONA, SPAIN</t>
  </si>
  <si>
    <t>EL-SHADDAI- GERMANY</t>
  </si>
  <si>
    <t>Steinbeisstr. 11, 88353 Kißlegg, Germany</t>
  </si>
  <si>
    <t>EL-SHADDAI- SWEDEN</t>
  </si>
  <si>
    <t>Apelsingatan 6, 70360 Örebro, Sweden</t>
  </si>
  <si>
    <t>JOANNA STRAARUP</t>
  </si>
  <si>
    <t>HERLEV, NEW ZEALAND, DK 2730</t>
  </si>
  <si>
    <t>ARIELLA MARIA HIRSCHI-ROSETTI</t>
  </si>
  <si>
    <t>9 CH SAUT DU LOUP, 1225 GENEVE, SWIZERLAND</t>
  </si>
  <si>
    <t>MIREN GIL  VERNET PAGONABARRAGA</t>
  </si>
  <si>
    <t>XAVIER AZQUETA 39, 08173, SANT CUGAT DEL VALLES, BARCELONA</t>
  </si>
  <si>
    <t xml:space="preserve">PASTOR BERRY WISSLER </t>
  </si>
  <si>
    <t>EPHRATA COMMUNITY CHURCH, 70CLAY SCHOOL ROAD, EPHRATA, PA 17522</t>
  </si>
  <si>
    <t>Pastor Franck Deluce (ESCT-US)</t>
  </si>
  <si>
    <t>Unity Community Church, 215 Unity Center Rd, Pittsburgh
Pennsylvania 15239, United States</t>
  </si>
  <si>
    <t>GARY STEVENSON</t>
  </si>
  <si>
    <t>PO BOX 626, WOOLLAHRA, NEW SOUTH WALES, AUSTRELIA.</t>
  </si>
  <si>
    <t>QUARTER - 3</t>
  </si>
  <si>
    <t>CAROLINE JANICE GRACE IGNATIUS</t>
  </si>
  <si>
    <t>41 Artindale, Bretton, Peterborough, Cambridgeshire, PE3 9YL, Ungland, UK</t>
  </si>
  <si>
    <t>EL-SHADDAI- NORWAY</t>
  </si>
  <si>
    <t>Bekkedalsveien 12, Kragero 3770, Norway</t>
  </si>
  <si>
    <t>ELSHADDAI- SWIZERLAND</t>
  </si>
  <si>
    <t>9, ch. du Saut du Loup, 1225 Genève, Switzerland</t>
  </si>
  <si>
    <t>ELSHADDAI- UK</t>
  </si>
  <si>
    <t>5, Manor Court, Victoria Square,Holsworthy
Devon EX22 6AA, England UK</t>
  </si>
  <si>
    <t>HYATT COMMUNITY CENTRE (NATIONLA PHILANTHROPHIC TRUST)</t>
  </si>
  <si>
    <t>National Philanthropic Trust  ----   165 Township Line Rd #150, Jenkintown, PA 19046, United States</t>
  </si>
  <si>
    <t>EL-SHADDAI USA</t>
  </si>
  <si>
    <t>EISCR USA,PO Box 69, Westford, PA 16134,USA</t>
  </si>
  <si>
    <t>QUARTER - 4</t>
  </si>
  <si>
    <t>Giancarlo &amp; Alda Muratora</t>
  </si>
  <si>
    <t>Viz Molina, Dei Giusi 85, 18100 Imperis, italy</t>
  </si>
  <si>
    <t>El-Shaddai- Germany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</si>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</sst>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6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4" fillId="0" borderId="3" xfId="2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43" fontId="5" fillId="0" borderId="4" xfId="20" applyNumberFormat="1" applyFont="1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 wrapText="1"/>
    </xf>
    <xf numFmtId="43" fontId="5" fillId="0" borderId="5" xfId="20" applyNumberFormat="1" applyFont="1" applyBorder="1"/>
    <xf numFmtId="0" fontId="6" fillId="0" borderId="5" xfId="0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3" fontId="4" fillId="0" borderId="6" xfId="2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43" fontId="7" fillId="0" borderId="5" xfId="20" applyNumberFormat="1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top" wrapText="1"/>
    </xf>
    <xf numFmtId="43" fontId="5" fillId="0" borderId="0" xfId="20" applyNumberFormat="1" applyFont="1" applyBorder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</cellStyles>
  <dxfs count="20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 topLeftCell="A1">
      <selection activeCell="B44" sqref="B44"/>
    </sheetView>
  </sheetViews>
  <sheetFormatPr defaultColWidth="14.140625" defaultRowHeight="15"/>
  <cols>
    <col min="1" max="1" width="12.140625" style="34" customWidth="1"/>
    <col min="2" max="2" width="40.7109375" style="35" customWidth="1"/>
    <col min="3" max="3" width="18.421875" style="34" customWidth="1"/>
    <col min="4" max="4" width="54.28125" style="36" customWidth="1"/>
    <col min="5" max="5" width="20.140625" style="37" bestFit="1" customWidth="1"/>
    <col min="6" max="256" width="14.140625" style="1" customWidth="1"/>
    <col min="257" max="257" width="12.140625" style="1" customWidth="1"/>
    <col min="258" max="258" width="40.7109375" style="1" customWidth="1"/>
    <col min="259" max="259" width="18.421875" style="1" customWidth="1"/>
    <col min="260" max="260" width="54.28125" style="1" customWidth="1"/>
    <col min="261" max="261" width="20.140625" style="1" bestFit="1" customWidth="1"/>
    <col min="262" max="512" width="14.140625" style="1" customWidth="1"/>
    <col min="513" max="513" width="12.140625" style="1" customWidth="1"/>
    <col min="514" max="514" width="40.7109375" style="1" customWidth="1"/>
    <col min="515" max="515" width="18.421875" style="1" customWidth="1"/>
    <col min="516" max="516" width="54.28125" style="1" customWidth="1"/>
    <col min="517" max="517" width="20.140625" style="1" bestFit="1" customWidth="1"/>
    <col min="518" max="768" width="14.140625" style="1" customWidth="1"/>
    <col min="769" max="769" width="12.140625" style="1" customWidth="1"/>
    <col min="770" max="770" width="40.7109375" style="1" customWidth="1"/>
    <col min="771" max="771" width="18.421875" style="1" customWidth="1"/>
    <col min="772" max="772" width="54.28125" style="1" customWidth="1"/>
    <col min="773" max="773" width="20.140625" style="1" bestFit="1" customWidth="1"/>
    <col min="774" max="1024" width="14.140625" style="1" customWidth="1"/>
    <col min="1025" max="1025" width="12.140625" style="1" customWidth="1"/>
    <col min="1026" max="1026" width="40.7109375" style="1" customWidth="1"/>
    <col min="1027" max="1027" width="18.421875" style="1" customWidth="1"/>
    <col min="1028" max="1028" width="54.28125" style="1" customWidth="1"/>
    <col min="1029" max="1029" width="20.140625" style="1" bestFit="1" customWidth="1"/>
    <col min="1030" max="1280" width="14.140625" style="1" customWidth="1"/>
    <col min="1281" max="1281" width="12.140625" style="1" customWidth="1"/>
    <col min="1282" max="1282" width="40.7109375" style="1" customWidth="1"/>
    <col min="1283" max="1283" width="18.421875" style="1" customWidth="1"/>
    <col min="1284" max="1284" width="54.28125" style="1" customWidth="1"/>
    <col min="1285" max="1285" width="20.140625" style="1" bestFit="1" customWidth="1"/>
    <col min="1286" max="1536" width="14.140625" style="1" customWidth="1"/>
    <col min="1537" max="1537" width="12.140625" style="1" customWidth="1"/>
    <col min="1538" max="1538" width="40.7109375" style="1" customWidth="1"/>
    <col min="1539" max="1539" width="18.421875" style="1" customWidth="1"/>
    <col min="1540" max="1540" width="54.28125" style="1" customWidth="1"/>
    <col min="1541" max="1541" width="20.140625" style="1" bestFit="1" customWidth="1"/>
    <col min="1542" max="1792" width="14.140625" style="1" customWidth="1"/>
    <col min="1793" max="1793" width="12.140625" style="1" customWidth="1"/>
    <col min="1794" max="1794" width="40.7109375" style="1" customWidth="1"/>
    <col min="1795" max="1795" width="18.421875" style="1" customWidth="1"/>
    <col min="1796" max="1796" width="54.28125" style="1" customWidth="1"/>
    <col min="1797" max="1797" width="20.140625" style="1" bestFit="1" customWidth="1"/>
    <col min="1798" max="2048" width="14.140625" style="1" customWidth="1"/>
    <col min="2049" max="2049" width="12.140625" style="1" customWidth="1"/>
    <col min="2050" max="2050" width="40.7109375" style="1" customWidth="1"/>
    <col min="2051" max="2051" width="18.421875" style="1" customWidth="1"/>
    <col min="2052" max="2052" width="54.28125" style="1" customWidth="1"/>
    <col min="2053" max="2053" width="20.140625" style="1" bestFit="1" customWidth="1"/>
    <col min="2054" max="2304" width="14.140625" style="1" customWidth="1"/>
    <col min="2305" max="2305" width="12.140625" style="1" customWidth="1"/>
    <col min="2306" max="2306" width="40.7109375" style="1" customWidth="1"/>
    <col min="2307" max="2307" width="18.421875" style="1" customWidth="1"/>
    <col min="2308" max="2308" width="54.28125" style="1" customWidth="1"/>
    <col min="2309" max="2309" width="20.140625" style="1" bestFit="1" customWidth="1"/>
    <col min="2310" max="2560" width="14.140625" style="1" customWidth="1"/>
    <col min="2561" max="2561" width="12.140625" style="1" customWidth="1"/>
    <col min="2562" max="2562" width="40.7109375" style="1" customWidth="1"/>
    <col min="2563" max="2563" width="18.421875" style="1" customWidth="1"/>
    <col min="2564" max="2564" width="54.28125" style="1" customWidth="1"/>
    <col min="2565" max="2565" width="20.140625" style="1" bestFit="1" customWidth="1"/>
    <col min="2566" max="2816" width="14.140625" style="1" customWidth="1"/>
    <col min="2817" max="2817" width="12.140625" style="1" customWidth="1"/>
    <col min="2818" max="2818" width="40.7109375" style="1" customWidth="1"/>
    <col min="2819" max="2819" width="18.421875" style="1" customWidth="1"/>
    <col min="2820" max="2820" width="54.28125" style="1" customWidth="1"/>
    <col min="2821" max="2821" width="20.140625" style="1" bestFit="1" customWidth="1"/>
    <col min="2822" max="3072" width="14.140625" style="1" customWidth="1"/>
    <col min="3073" max="3073" width="12.140625" style="1" customWidth="1"/>
    <col min="3074" max="3074" width="40.7109375" style="1" customWidth="1"/>
    <col min="3075" max="3075" width="18.421875" style="1" customWidth="1"/>
    <col min="3076" max="3076" width="54.28125" style="1" customWidth="1"/>
    <col min="3077" max="3077" width="20.140625" style="1" bestFit="1" customWidth="1"/>
    <col min="3078" max="3328" width="14.140625" style="1" customWidth="1"/>
    <col min="3329" max="3329" width="12.140625" style="1" customWidth="1"/>
    <col min="3330" max="3330" width="40.7109375" style="1" customWidth="1"/>
    <col min="3331" max="3331" width="18.421875" style="1" customWidth="1"/>
    <col min="3332" max="3332" width="54.28125" style="1" customWidth="1"/>
    <col min="3333" max="3333" width="20.140625" style="1" bestFit="1" customWidth="1"/>
    <col min="3334" max="3584" width="14.140625" style="1" customWidth="1"/>
    <col min="3585" max="3585" width="12.140625" style="1" customWidth="1"/>
    <col min="3586" max="3586" width="40.7109375" style="1" customWidth="1"/>
    <col min="3587" max="3587" width="18.421875" style="1" customWidth="1"/>
    <col min="3588" max="3588" width="54.28125" style="1" customWidth="1"/>
    <col min="3589" max="3589" width="20.140625" style="1" bestFit="1" customWidth="1"/>
    <col min="3590" max="3840" width="14.140625" style="1" customWidth="1"/>
    <col min="3841" max="3841" width="12.140625" style="1" customWidth="1"/>
    <col min="3842" max="3842" width="40.7109375" style="1" customWidth="1"/>
    <col min="3843" max="3843" width="18.421875" style="1" customWidth="1"/>
    <col min="3844" max="3844" width="54.28125" style="1" customWidth="1"/>
    <col min="3845" max="3845" width="20.140625" style="1" bestFit="1" customWidth="1"/>
    <col min="3846" max="4096" width="14.140625" style="1" customWidth="1"/>
    <col min="4097" max="4097" width="12.140625" style="1" customWidth="1"/>
    <col min="4098" max="4098" width="40.7109375" style="1" customWidth="1"/>
    <col min="4099" max="4099" width="18.421875" style="1" customWidth="1"/>
    <col min="4100" max="4100" width="54.28125" style="1" customWidth="1"/>
    <col min="4101" max="4101" width="20.140625" style="1" bestFit="1" customWidth="1"/>
    <col min="4102" max="4352" width="14.140625" style="1" customWidth="1"/>
    <col min="4353" max="4353" width="12.140625" style="1" customWidth="1"/>
    <col min="4354" max="4354" width="40.7109375" style="1" customWidth="1"/>
    <col min="4355" max="4355" width="18.421875" style="1" customWidth="1"/>
    <col min="4356" max="4356" width="54.28125" style="1" customWidth="1"/>
    <col min="4357" max="4357" width="20.140625" style="1" bestFit="1" customWidth="1"/>
    <col min="4358" max="4608" width="14.140625" style="1" customWidth="1"/>
    <col min="4609" max="4609" width="12.140625" style="1" customWidth="1"/>
    <col min="4610" max="4610" width="40.7109375" style="1" customWidth="1"/>
    <col min="4611" max="4611" width="18.421875" style="1" customWidth="1"/>
    <col min="4612" max="4612" width="54.28125" style="1" customWidth="1"/>
    <col min="4613" max="4613" width="20.140625" style="1" bestFit="1" customWidth="1"/>
    <col min="4614" max="4864" width="14.140625" style="1" customWidth="1"/>
    <col min="4865" max="4865" width="12.140625" style="1" customWidth="1"/>
    <col min="4866" max="4866" width="40.7109375" style="1" customWidth="1"/>
    <col min="4867" max="4867" width="18.421875" style="1" customWidth="1"/>
    <col min="4868" max="4868" width="54.28125" style="1" customWidth="1"/>
    <col min="4869" max="4869" width="20.140625" style="1" bestFit="1" customWidth="1"/>
    <col min="4870" max="5120" width="14.140625" style="1" customWidth="1"/>
    <col min="5121" max="5121" width="12.140625" style="1" customWidth="1"/>
    <col min="5122" max="5122" width="40.7109375" style="1" customWidth="1"/>
    <col min="5123" max="5123" width="18.421875" style="1" customWidth="1"/>
    <col min="5124" max="5124" width="54.28125" style="1" customWidth="1"/>
    <col min="5125" max="5125" width="20.140625" style="1" bestFit="1" customWidth="1"/>
    <col min="5126" max="5376" width="14.140625" style="1" customWidth="1"/>
    <col min="5377" max="5377" width="12.140625" style="1" customWidth="1"/>
    <col min="5378" max="5378" width="40.7109375" style="1" customWidth="1"/>
    <col min="5379" max="5379" width="18.421875" style="1" customWidth="1"/>
    <col min="5380" max="5380" width="54.28125" style="1" customWidth="1"/>
    <col min="5381" max="5381" width="20.140625" style="1" bestFit="1" customWidth="1"/>
    <col min="5382" max="5632" width="14.140625" style="1" customWidth="1"/>
    <col min="5633" max="5633" width="12.140625" style="1" customWidth="1"/>
    <col min="5634" max="5634" width="40.7109375" style="1" customWidth="1"/>
    <col min="5635" max="5635" width="18.421875" style="1" customWidth="1"/>
    <col min="5636" max="5636" width="54.28125" style="1" customWidth="1"/>
    <col min="5637" max="5637" width="20.140625" style="1" bestFit="1" customWidth="1"/>
    <col min="5638" max="5888" width="14.140625" style="1" customWidth="1"/>
    <col min="5889" max="5889" width="12.140625" style="1" customWidth="1"/>
    <col min="5890" max="5890" width="40.7109375" style="1" customWidth="1"/>
    <col min="5891" max="5891" width="18.421875" style="1" customWidth="1"/>
    <col min="5892" max="5892" width="54.28125" style="1" customWidth="1"/>
    <col min="5893" max="5893" width="20.140625" style="1" bestFit="1" customWidth="1"/>
    <col min="5894" max="6144" width="14.140625" style="1" customWidth="1"/>
    <col min="6145" max="6145" width="12.140625" style="1" customWidth="1"/>
    <col min="6146" max="6146" width="40.7109375" style="1" customWidth="1"/>
    <col min="6147" max="6147" width="18.421875" style="1" customWidth="1"/>
    <col min="6148" max="6148" width="54.28125" style="1" customWidth="1"/>
    <col min="6149" max="6149" width="20.140625" style="1" bestFit="1" customWidth="1"/>
    <col min="6150" max="6400" width="14.140625" style="1" customWidth="1"/>
    <col min="6401" max="6401" width="12.140625" style="1" customWidth="1"/>
    <col min="6402" max="6402" width="40.7109375" style="1" customWidth="1"/>
    <col min="6403" max="6403" width="18.421875" style="1" customWidth="1"/>
    <col min="6404" max="6404" width="54.28125" style="1" customWidth="1"/>
    <col min="6405" max="6405" width="20.140625" style="1" bestFit="1" customWidth="1"/>
    <col min="6406" max="6656" width="14.140625" style="1" customWidth="1"/>
    <col min="6657" max="6657" width="12.140625" style="1" customWidth="1"/>
    <col min="6658" max="6658" width="40.7109375" style="1" customWidth="1"/>
    <col min="6659" max="6659" width="18.421875" style="1" customWidth="1"/>
    <col min="6660" max="6660" width="54.28125" style="1" customWidth="1"/>
    <col min="6661" max="6661" width="20.140625" style="1" bestFit="1" customWidth="1"/>
    <col min="6662" max="6912" width="14.140625" style="1" customWidth="1"/>
    <col min="6913" max="6913" width="12.140625" style="1" customWidth="1"/>
    <col min="6914" max="6914" width="40.7109375" style="1" customWidth="1"/>
    <col min="6915" max="6915" width="18.421875" style="1" customWidth="1"/>
    <col min="6916" max="6916" width="54.28125" style="1" customWidth="1"/>
    <col min="6917" max="6917" width="20.140625" style="1" bestFit="1" customWidth="1"/>
    <col min="6918" max="7168" width="14.140625" style="1" customWidth="1"/>
    <col min="7169" max="7169" width="12.140625" style="1" customWidth="1"/>
    <col min="7170" max="7170" width="40.7109375" style="1" customWidth="1"/>
    <col min="7171" max="7171" width="18.421875" style="1" customWidth="1"/>
    <col min="7172" max="7172" width="54.28125" style="1" customWidth="1"/>
    <col min="7173" max="7173" width="20.140625" style="1" bestFit="1" customWidth="1"/>
    <col min="7174" max="7424" width="14.140625" style="1" customWidth="1"/>
    <col min="7425" max="7425" width="12.140625" style="1" customWidth="1"/>
    <col min="7426" max="7426" width="40.7109375" style="1" customWidth="1"/>
    <col min="7427" max="7427" width="18.421875" style="1" customWidth="1"/>
    <col min="7428" max="7428" width="54.28125" style="1" customWidth="1"/>
    <col min="7429" max="7429" width="20.140625" style="1" bestFit="1" customWidth="1"/>
    <col min="7430" max="7680" width="14.140625" style="1" customWidth="1"/>
    <col min="7681" max="7681" width="12.140625" style="1" customWidth="1"/>
    <col min="7682" max="7682" width="40.7109375" style="1" customWidth="1"/>
    <col min="7683" max="7683" width="18.421875" style="1" customWidth="1"/>
    <col min="7684" max="7684" width="54.28125" style="1" customWidth="1"/>
    <col min="7685" max="7685" width="20.140625" style="1" bestFit="1" customWidth="1"/>
    <col min="7686" max="7936" width="14.140625" style="1" customWidth="1"/>
    <col min="7937" max="7937" width="12.140625" style="1" customWidth="1"/>
    <col min="7938" max="7938" width="40.7109375" style="1" customWidth="1"/>
    <col min="7939" max="7939" width="18.421875" style="1" customWidth="1"/>
    <col min="7940" max="7940" width="54.28125" style="1" customWidth="1"/>
    <col min="7941" max="7941" width="20.140625" style="1" bestFit="1" customWidth="1"/>
    <col min="7942" max="8192" width="14.140625" style="1" customWidth="1"/>
    <col min="8193" max="8193" width="12.140625" style="1" customWidth="1"/>
    <col min="8194" max="8194" width="40.7109375" style="1" customWidth="1"/>
    <col min="8195" max="8195" width="18.421875" style="1" customWidth="1"/>
    <col min="8196" max="8196" width="54.28125" style="1" customWidth="1"/>
    <col min="8197" max="8197" width="20.140625" style="1" bestFit="1" customWidth="1"/>
    <col min="8198" max="8448" width="14.140625" style="1" customWidth="1"/>
    <col min="8449" max="8449" width="12.140625" style="1" customWidth="1"/>
    <col min="8450" max="8450" width="40.7109375" style="1" customWidth="1"/>
    <col min="8451" max="8451" width="18.421875" style="1" customWidth="1"/>
    <col min="8452" max="8452" width="54.28125" style="1" customWidth="1"/>
    <col min="8453" max="8453" width="20.140625" style="1" bestFit="1" customWidth="1"/>
    <col min="8454" max="8704" width="14.140625" style="1" customWidth="1"/>
    <col min="8705" max="8705" width="12.140625" style="1" customWidth="1"/>
    <col min="8706" max="8706" width="40.7109375" style="1" customWidth="1"/>
    <col min="8707" max="8707" width="18.421875" style="1" customWidth="1"/>
    <col min="8708" max="8708" width="54.28125" style="1" customWidth="1"/>
    <col min="8709" max="8709" width="20.140625" style="1" bestFit="1" customWidth="1"/>
    <col min="8710" max="8960" width="14.140625" style="1" customWidth="1"/>
    <col min="8961" max="8961" width="12.140625" style="1" customWidth="1"/>
    <col min="8962" max="8962" width="40.7109375" style="1" customWidth="1"/>
    <col min="8963" max="8963" width="18.421875" style="1" customWidth="1"/>
    <col min="8964" max="8964" width="54.28125" style="1" customWidth="1"/>
    <col min="8965" max="8965" width="20.140625" style="1" bestFit="1" customWidth="1"/>
    <col min="8966" max="9216" width="14.140625" style="1" customWidth="1"/>
    <col min="9217" max="9217" width="12.140625" style="1" customWidth="1"/>
    <col min="9218" max="9218" width="40.7109375" style="1" customWidth="1"/>
    <col min="9219" max="9219" width="18.421875" style="1" customWidth="1"/>
    <col min="9220" max="9220" width="54.28125" style="1" customWidth="1"/>
    <col min="9221" max="9221" width="20.140625" style="1" bestFit="1" customWidth="1"/>
    <col min="9222" max="9472" width="14.140625" style="1" customWidth="1"/>
    <col min="9473" max="9473" width="12.140625" style="1" customWidth="1"/>
    <col min="9474" max="9474" width="40.7109375" style="1" customWidth="1"/>
    <col min="9475" max="9475" width="18.421875" style="1" customWidth="1"/>
    <col min="9476" max="9476" width="54.28125" style="1" customWidth="1"/>
    <col min="9477" max="9477" width="20.140625" style="1" bestFit="1" customWidth="1"/>
    <col min="9478" max="9728" width="14.140625" style="1" customWidth="1"/>
    <col min="9729" max="9729" width="12.140625" style="1" customWidth="1"/>
    <col min="9730" max="9730" width="40.7109375" style="1" customWidth="1"/>
    <col min="9731" max="9731" width="18.421875" style="1" customWidth="1"/>
    <col min="9732" max="9732" width="54.28125" style="1" customWidth="1"/>
    <col min="9733" max="9733" width="20.140625" style="1" bestFit="1" customWidth="1"/>
    <col min="9734" max="9984" width="14.140625" style="1" customWidth="1"/>
    <col min="9985" max="9985" width="12.140625" style="1" customWidth="1"/>
    <col min="9986" max="9986" width="40.7109375" style="1" customWidth="1"/>
    <col min="9987" max="9987" width="18.421875" style="1" customWidth="1"/>
    <col min="9988" max="9988" width="54.28125" style="1" customWidth="1"/>
    <col min="9989" max="9989" width="20.140625" style="1" bestFit="1" customWidth="1"/>
    <col min="9990" max="10240" width="14.140625" style="1" customWidth="1"/>
    <col min="10241" max="10241" width="12.140625" style="1" customWidth="1"/>
    <col min="10242" max="10242" width="40.7109375" style="1" customWidth="1"/>
    <col min="10243" max="10243" width="18.421875" style="1" customWidth="1"/>
    <col min="10244" max="10244" width="54.28125" style="1" customWidth="1"/>
    <col min="10245" max="10245" width="20.140625" style="1" bestFit="1" customWidth="1"/>
    <col min="10246" max="10496" width="14.140625" style="1" customWidth="1"/>
    <col min="10497" max="10497" width="12.140625" style="1" customWidth="1"/>
    <col min="10498" max="10498" width="40.7109375" style="1" customWidth="1"/>
    <col min="10499" max="10499" width="18.421875" style="1" customWidth="1"/>
    <col min="10500" max="10500" width="54.28125" style="1" customWidth="1"/>
    <col min="10501" max="10501" width="20.140625" style="1" bestFit="1" customWidth="1"/>
    <col min="10502" max="10752" width="14.140625" style="1" customWidth="1"/>
    <col min="10753" max="10753" width="12.140625" style="1" customWidth="1"/>
    <col min="10754" max="10754" width="40.7109375" style="1" customWidth="1"/>
    <col min="10755" max="10755" width="18.421875" style="1" customWidth="1"/>
    <col min="10756" max="10756" width="54.28125" style="1" customWidth="1"/>
    <col min="10757" max="10757" width="20.140625" style="1" bestFit="1" customWidth="1"/>
    <col min="10758" max="11008" width="14.140625" style="1" customWidth="1"/>
    <col min="11009" max="11009" width="12.140625" style="1" customWidth="1"/>
    <col min="11010" max="11010" width="40.7109375" style="1" customWidth="1"/>
    <col min="11011" max="11011" width="18.421875" style="1" customWidth="1"/>
    <col min="11012" max="11012" width="54.28125" style="1" customWidth="1"/>
    <col min="11013" max="11013" width="20.140625" style="1" bestFit="1" customWidth="1"/>
    <col min="11014" max="11264" width="14.140625" style="1" customWidth="1"/>
    <col min="11265" max="11265" width="12.140625" style="1" customWidth="1"/>
    <col min="11266" max="11266" width="40.7109375" style="1" customWidth="1"/>
    <col min="11267" max="11267" width="18.421875" style="1" customWidth="1"/>
    <col min="11268" max="11268" width="54.28125" style="1" customWidth="1"/>
    <col min="11269" max="11269" width="20.140625" style="1" bestFit="1" customWidth="1"/>
    <col min="11270" max="11520" width="14.140625" style="1" customWidth="1"/>
    <col min="11521" max="11521" width="12.140625" style="1" customWidth="1"/>
    <col min="11522" max="11522" width="40.7109375" style="1" customWidth="1"/>
    <col min="11523" max="11523" width="18.421875" style="1" customWidth="1"/>
    <col min="11524" max="11524" width="54.28125" style="1" customWidth="1"/>
    <col min="11525" max="11525" width="20.140625" style="1" bestFit="1" customWidth="1"/>
    <col min="11526" max="11776" width="14.140625" style="1" customWidth="1"/>
    <col min="11777" max="11777" width="12.140625" style="1" customWidth="1"/>
    <col min="11778" max="11778" width="40.7109375" style="1" customWidth="1"/>
    <col min="11779" max="11779" width="18.421875" style="1" customWidth="1"/>
    <col min="11780" max="11780" width="54.28125" style="1" customWidth="1"/>
    <col min="11781" max="11781" width="20.140625" style="1" bestFit="1" customWidth="1"/>
    <col min="11782" max="12032" width="14.140625" style="1" customWidth="1"/>
    <col min="12033" max="12033" width="12.140625" style="1" customWidth="1"/>
    <col min="12034" max="12034" width="40.7109375" style="1" customWidth="1"/>
    <col min="12035" max="12035" width="18.421875" style="1" customWidth="1"/>
    <col min="12036" max="12036" width="54.28125" style="1" customWidth="1"/>
    <col min="12037" max="12037" width="20.140625" style="1" bestFit="1" customWidth="1"/>
    <col min="12038" max="12288" width="14.140625" style="1" customWidth="1"/>
    <col min="12289" max="12289" width="12.140625" style="1" customWidth="1"/>
    <col min="12290" max="12290" width="40.7109375" style="1" customWidth="1"/>
    <col min="12291" max="12291" width="18.421875" style="1" customWidth="1"/>
    <col min="12292" max="12292" width="54.28125" style="1" customWidth="1"/>
    <col min="12293" max="12293" width="20.140625" style="1" bestFit="1" customWidth="1"/>
    <col min="12294" max="12544" width="14.140625" style="1" customWidth="1"/>
    <col min="12545" max="12545" width="12.140625" style="1" customWidth="1"/>
    <col min="12546" max="12546" width="40.7109375" style="1" customWidth="1"/>
    <col min="12547" max="12547" width="18.421875" style="1" customWidth="1"/>
    <col min="12548" max="12548" width="54.28125" style="1" customWidth="1"/>
    <col min="12549" max="12549" width="20.140625" style="1" bestFit="1" customWidth="1"/>
    <col min="12550" max="12800" width="14.140625" style="1" customWidth="1"/>
    <col min="12801" max="12801" width="12.140625" style="1" customWidth="1"/>
    <col min="12802" max="12802" width="40.7109375" style="1" customWidth="1"/>
    <col min="12803" max="12803" width="18.421875" style="1" customWidth="1"/>
    <col min="12804" max="12804" width="54.28125" style="1" customWidth="1"/>
    <col min="12805" max="12805" width="20.140625" style="1" bestFit="1" customWidth="1"/>
    <col min="12806" max="13056" width="14.140625" style="1" customWidth="1"/>
    <col min="13057" max="13057" width="12.140625" style="1" customWidth="1"/>
    <col min="13058" max="13058" width="40.7109375" style="1" customWidth="1"/>
    <col min="13059" max="13059" width="18.421875" style="1" customWidth="1"/>
    <col min="13060" max="13060" width="54.28125" style="1" customWidth="1"/>
    <col min="13061" max="13061" width="20.140625" style="1" bestFit="1" customWidth="1"/>
    <col min="13062" max="13312" width="14.140625" style="1" customWidth="1"/>
    <col min="13313" max="13313" width="12.140625" style="1" customWidth="1"/>
    <col min="13314" max="13314" width="40.7109375" style="1" customWidth="1"/>
    <col min="13315" max="13315" width="18.421875" style="1" customWidth="1"/>
    <col min="13316" max="13316" width="54.28125" style="1" customWidth="1"/>
    <col min="13317" max="13317" width="20.140625" style="1" bestFit="1" customWidth="1"/>
    <col min="13318" max="13568" width="14.140625" style="1" customWidth="1"/>
    <col min="13569" max="13569" width="12.140625" style="1" customWidth="1"/>
    <col min="13570" max="13570" width="40.7109375" style="1" customWidth="1"/>
    <col min="13571" max="13571" width="18.421875" style="1" customWidth="1"/>
    <col min="13572" max="13572" width="54.28125" style="1" customWidth="1"/>
    <col min="13573" max="13573" width="20.140625" style="1" bestFit="1" customWidth="1"/>
    <col min="13574" max="13824" width="14.140625" style="1" customWidth="1"/>
    <col min="13825" max="13825" width="12.140625" style="1" customWidth="1"/>
    <col min="13826" max="13826" width="40.7109375" style="1" customWidth="1"/>
    <col min="13827" max="13827" width="18.421875" style="1" customWidth="1"/>
    <col min="13828" max="13828" width="54.28125" style="1" customWidth="1"/>
    <col min="13829" max="13829" width="20.140625" style="1" bestFit="1" customWidth="1"/>
    <col min="13830" max="14080" width="14.140625" style="1" customWidth="1"/>
    <col min="14081" max="14081" width="12.140625" style="1" customWidth="1"/>
    <col min="14082" max="14082" width="40.7109375" style="1" customWidth="1"/>
    <col min="14083" max="14083" width="18.421875" style="1" customWidth="1"/>
    <col min="14084" max="14084" width="54.28125" style="1" customWidth="1"/>
    <col min="14085" max="14085" width="20.140625" style="1" bestFit="1" customWidth="1"/>
    <col min="14086" max="14336" width="14.140625" style="1" customWidth="1"/>
    <col min="14337" max="14337" width="12.140625" style="1" customWidth="1"/>
    <col min="14338" max="14338" width="40.7109375" style="1" customWidth="1"/>
    <col min="14339" max="14339" width="18.421875" style="1" customWidth="1"/>
    <col min="14340" max="14340" width="54.28125" style="1" customWidth="1"/>
    <col min="14341" max="14341" width="20.140625" style="1" bestFit="1" customWidth="1"/>
    <col min="14342" max="14592" width="14.140625" style="1" customWidth="1"/>
    <col min="14593" max="14593" width="12.140625" style="1" customWidth="1"/>
    <col min="14594" max="14594" width="40.7109375" style="1" customWidth="1"/>
    <col min="14595" max="14595" width="18.421875" style="1" customWidth="1"/>
    <col min="14596" max="14596" width="54.28125" style="1" customWidth="1"/>
    <col min="14597" max="14597" width="20.140625" style="1" bestFit="1" customWidth="1"/>
    <col min="14598" max="14848" width="14.140625" style="1" customWidth="1"/>
    <col min="14849" max="14849" width="12.140625" style="1" customWidth="1"/>
    <col min="14850" max="14850" width="40.7109375" style="1" customWidth="1"/>
    <col min="14851" max="14851" width="18.421875" style="1" customWidth="1"/>
    <col min="14852" max="14852" width="54.28125" style="1" customWidth="1"/>
    <col min="14853" max="14853" width="20.140625" style="1" bestFit="1" customWidth="1"/>
    <col min="14854" max="15104" width="14.140625" style="1" customWidth="1"/>
    <col min="15105" max="15105" width="12.140625" style="1" customWidth="1"/>
    <col min="15106" max="15106" width="40.7109375" style="1" customWidth="1"/>
    <col min="15107" max="15107" width="18.421875" style="1" customWidth="1"/>
    <col min="15108" max="15108" width="54.28125" style="1" customWidth="1"/>
    <col min="15109" max="15109" width="20.140625" style="1" bestFit="1" customWidth="1"/>
    <col min="15110" max="15360" width="14.140625" style="1" customWidth="1"/>
    <col min="15361" max="15361" width="12.140625" style="1" customWidth="1"/>
    <col min="15362" max="15362" width="40.7109375" style="1" customWidth="1"/>
    <col min="15363" max="15363" width="18.421875" style="1" customWidth="1"/>
    <col min="15364" max="15364" width="54.28125" style="1" customWidth="1"/>
    <col min="15365" max="15365" width="20.140625" style="1" bestFit="1" customWidth="1"/>
    <col min="15366" max="15616" width="14.140625" style="1" customWidth="1"/>
    <col min="15617" max="15617" width="12.140625" style="1" customWidth="1"/>
    <col min="15618" max="15618" width="40.7109375" style="1" customWidth="1"/>
    <col min="15619" max="15619" width="18.421875" style="1" customWidth="1"/>
    <col min="15620" max="15620" width="54.28125" style="1" customWidth="1"/>
    <col min="15621" max="15621" width="20.140625" style="1" bestFit="1" customWidth="1"/>
    <col min="15622" max="15872" width="14.140625" style="1" customWidth="1"/>
    <col min="15873" max="15873" width="12.140625" style="1" customWidth="1"/>
    <col min="15874" max="15874" width="40.7109375" style="1" customWidth="1"/>
    <col min="15875" max="15875" width="18.421875" style="1" customWidth="1"/>
    <col min="15876" max="15876" width="54.28125" style="1" customWidth="1"/>
    <col min="15877" max="15877" width="20.140625" style="1" bestFit="1" customWidth="1"/>
    <col min="15878" max="16128" width="14.140625" style="1" customWidth="1"/>
    <col min="16129" max="16129" width="12.140625" style="1" customWidth="1"/>
    <col min="16130" max="16130" width="40.7109375" style="1" customWidth="1"/>
    <col min="16131" max="16131" width="18.421875" style="1" customWidth="1"/>
    <col min="16132" max="16132" width="54.28125" style="1" customWidth="1"/>
    <col min="16133" max="16133" width="20.140625" style="1" bestFit="1" customWidth="1"/>
    <col min="16134" max="16384" width="14.140625" style="1" customWidth="1"/>
  </cols>
  <sheetData>
    <row r="1" spans="1:5" ht="24" customHeight="1">
      <c r="A1" s="48" t="s">
        <v>0</v>
      </c>
      <c r="B1" s="48"/>
      <c r="C1" s="48"/>
      <c r="D1" s="48"/>
      <c r="E1" s="48"/>
    </row>
    <row r="2" spans="1:5" ht="21" customHeight="1">
      <c r="A2" s="48" t="s">
        <v>1</v>
      </c>
      <c r="B2" s="48"/>
      <c r="C2" s="48"/>
      <c r="D2" s="48"/>
      <c r="E2" s="48"/>
    </row>
    <row r="3" spans="1:5" ht="22.5" customHeight="1" thickBot="1">
      <c r="A3" s="49" t="s">
        <v>2</v>
      </c>
      <c r="B3" s="49"/>
      <c r="C3" s="49"/>
      <c r="D3" s="49"/>
      <c r="E3" s="49"/>
    </row>
    <row r="4" spans="1:5" ht="32.25" thickBot="1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</row>
    <row r="5" spans="1:5" ht="31.5">
      <c r="A5" s="7">
        <v>1</v>
      </c>
      <c r="B5" s="8" t="s">
        <v>8</v>
      </c>
      <c r="C5" s="8" t="s">
        <v>9</v>
      </c>
      <c r="D5" s="9" t="s">
        <v>10</v>
      </c>
      <c r="E5" s="10">
        <v>5000</v>
      </c>
    </row>
    <row r="6" spans="1:5" ht="15">
      <c r="A6" s="11">
        <f>A5+1</f>
        <v>2</v>
      </c>
      <c r="B6" s="12" t="s">
        <v>11</v>
      </c>
      <c r="C6" s="13" t="s">
        <v>12</v>
      </c>
      <c r="D6" s="14" t="s">
        <v>13</v>
      </c>
      <c r="E6" s="15">
        <v>269213</v>
      </c>
    </row>
    <row r="7" spans="1:5" ht="18" customHeight="1">
      <c r="A7" s="11">
        <f aca="true" t="shared" si="0" ref="A7:A13">A6+1</f>
        <v>3</v>
      </c>
      <c r="B7" s="12" t="s">
        <v>14</v>
      </c>
      <c r="C7" s="13" t="s">
        <v>12</v>
      </c>
      <c r="D7" s="14" t="s">
        <v>15</v>
      </c>
      <c r="E7" s="15">
        <v>31131.06</v>
      </c>
    </row>
    <row r="8" spans="1:5" ht="15">
      <c r="A8" s="11">
        <f t="shared" si="0"/>
        <v>4</v>
      </c>
      <c r="B8" s="12" t="s">
        <v>16</v>
      </c>
      <c r="C8" s="13" t="s">
        <v>12</v>
      </c>
      <c r="D8" s="16" t="s">
        <v>17</v>
      </c>
      <c r="E8" s="15">
        <f>29756.11+21018.6</f>
        <v>50774.71</v>
      </c>
    </row>
    <row r="9" spans="1:5" ht="31.5" customHeight="1">
      <c r="A9" s="11">
        <f t="shared" si="0"/>
        <v>5</v>
      </c>
      <c r="B9" s="16" t="s">
        <v>18</v>
      </c>
      <c r="C9" s="13" t="s">
        <v>12</v>
      </c>
      <c r="D9" s="14" t="s">
        <v>19</v>
      </c>
      <c r="E9" s="15">
        <v>335679</v>
      </c>
    </row>
    <row r="10" spans="1:5" ht="31.5" customHeight="1">
      <c r="A10" s="11">
        <f t="shared" si="0"/>
        <v>6</v>
      </c>
      <c r="B10" s="12" t="s">
        <v>20</v>
      </c>
      <c r="C10" s="13" t="s">
        <v>12</v>
      </c>
      <c r="D10" s="14" t="s">
        <v>21</v>
      </c>
      <c r="E10" s="15">
        <v>45113.65</v>
      </c>
    </row>
    <row r="11" spans="1:5" ht="32.25" customHeight="1">
      <c r="A11" s="11">
        <f t="shared" si="0"/>
        <v>7</v>
      </c>
      <c r="B11" s="17" t="s">
        <v>22</v>
      </c>
      <c r="C11" s="13" t="s">
        <v>12</v>
      </c>
      <c r="D11" s="14" t="s">
        <v>23</v>
      </c>
      <c r="E11" s="15">
        <f>4675968+809103</f>
        <v>5485071</v>
      </c>
    </row>
    <row r="12" spans="1:5" ht="18.75" customHeight="1">
      <c r="A12" s="11">
        <f t="shared" si="0"/>
        <v>8</v>
      </c>
      <c r="B12" s="18" t="s">
        <v>24</v>
      </c>
      <c r="C12" s="13" t="s">
        <v>12</v>
      </c>
      <c r="D12" s="19" t="s">
        <v>25</v>
      </c>
      <c r="E12" s="15">
        <v>192210</v>
      </c>
    </row>
    <row r="13" spans="1:5" ht="31.5">
      <c r="A13" s="11">
        <f t="shared" si="0"/>
        <v>9</v>
      </c>
      <c r="B13" s="12" t="s">
        <v>26</v>
      </c>
      <c r="C13" s="13" t="s">
        <v>12</v>
      </c>
      <c r="D13" s="19" t="s">
        <v>27</v>
      </c>
      <c r="E13" s="15">
        <v>4341.49</v>
      </c>
    </row>
    <row r="14" spans="1:4" ht="15">
      <c r="A14" s="38"/>
      <c r="B14" s="39"/>
      <c r="C14" s="40"/>
      <c r="D14" s="41"/>
    </row>
    <row r="15" spans="1:5" ht="21" thickBot="1">
      <c r="A15" s="49" t="s">
        <v>28</v>
      </c>
      <c r="B15" s="49"/>
      <c r="C15" s="49"/>
      <c r="D15" s="49"/>
      <c r="E15" s="49"/>
    </row>
    <row r="16" spans="1:5" ht="32.25" thickBot="1">
      <c r="A16" s="2" t="s">
        <v>3</v>
      </c>
      <c r="B16" s="3" t="s">
        <v>4</v>
      </c>
      <c r="C16" s="4" t="s">
        <v>5</v>
      </c>
      <c r="D16" s="5" t="s">
        <v>6</v>
      </c>
      <c r="E16" s="6" t="s">
        <v>7</v>
      </c>
    </row>
    <row r="17" spans="1:5" ht="15">
      <c r="A17" s="7">
        <v>10</v>
      </c>
      <c r="B17" s="8" t="s">
        <v>29</v>
      </c>
      <c r="C17" s="8" t="s">
        <v>9</v>
      </c>
      <c r="D17" s="9" t="s">
        <v>30</v>
      </c>
      <c r="E17" s="10">
        <v>46314</v>
      </c>
    </row>
    <row r="18" spans="1:5" ht="15">
      <c r="A18" s="11">
        <f>A17+1</f>
        <v>11</v>
      </c>
      <c r="B18" s="12" t="s">
        <v>31</v>
      </c>
      <c r="C18" s="13" t="s">
        <v>12</v>
      </c>
      <c r="D18" s="20" t="s">
        <v>32</v>
      </c>
      <c r="E18" s="15">
        <f>988191+1044543</f>
        <v>2032734</v>
      </c>
    </row>
    <row r="19" spans="1:5" ht="15">
      <c r="A19" s="11">
        <f aca="true" t="shared" si="1" ref="A19:A31">A18+1</f>
        <v>12</v>
      </c>
      <c r="B19" s="12" t="s">
        <v>33</v>
      </c>
      <c r="C19" s="13" t="s">
        <v>12</v>
      </c>
      <c r="D19" s="20" t="s">
        <v>34</v>
      </c>
      <c r="E19" s="15">
        <v>224729</v>
      </c>
    </row>
    <row r="20" spans="1:5" ht="15">
      <c r="A20" s="11">
        <f t="shared" si="1"/>
        <v>13</v>
      </c>
      <c r="B20" s="12" t="s">
        <v>11</v>
      </c>
      <c r="C20" s="13" t="s">
        <v>12</v>
      </c>
      <c r="D20" s="14" t="s">
        <v>13</v>
      </c>
      <c r="E20" s="15">
        <v>338658</v>
      </c>
    </row>
    <row r="21" spans="1:5" ht="15">
      <c r="A21" s="11">
        <f t="shared" si="1"/>
        <v>14</v>
      </c>
      <c r="B21" s="12" t="s">
        <v>14</v>
      </c>
      <c r="C21" s="13" t="s">
        <v>12</v>
      </c>
      <c r="D21" s="14" t="s">
        <v>15</v>
      </c>
      <c r="E21" s="15">
        <f>7699.73+12568.2+2866.39+3123.35</f>
        <v>26257.67</v>
      </c>
    </row>
    <row r="22" spans="1:5" ht="15">
      <c r="A22" s="11">
        <f t="shared" si="1"/>
        <v>15</v>
      </c>
      <c r="B22" s="12" t="s">
        <v>16</v>
      </c>
      <c r="C22" s="13" t="s">
        <v>12</v>
      </c>
      <c r="D22" s="16" t="s">
        <v>17</v>
      </c>
      <c r="E22" s="15">
        <f>1309128.23+38582.73</f>
        <v>1347710.96</v>
      </c>
    </row>
    <row r="23" spans="1:5" ht="15">
      <c r="A23" s="11">
        <f t="shared" si="1"/>
        <v>16</v>
      </c>
      <c r="B23" s="21" t="s">
        <v>35</v>
      </c>
      <c r="C23" s="21" t="s">
        <v>9</v>
      </c>
      <c r="D23" s="22" t="s">
        <v>36</v>
      </c>
      <c r="E23" s="15">
        <v>44609.88</v>
      </c>
    </row>
    <row r="24" spans="1:5" ht="51" customHeight="1">
      <c r="A24" s="11">
        <f t="shared" si="1"/>
        <v>17</v>
      </c>
      <c r="B24" s="12" t="s">
        <v>20</v>
      </c>
      <c r="C24" s="13" t="s">
        <v>12</v>
      </c>
      <c r="D24" s="14" t="s">
        <v>21</v>
      </c>
      <c r="E24" s="15">
        <f>131933.25+43534.6+44834.5</f>
        <v>220302.35</v>
      </c>
    </row>
    <row r="25" spans="1:5" ht="18.75" customHeight="1">
      <c r="A25" s="11">
        <f t="shared" si="1"/>
        <v>18</v>
      </c>
      <c r="B25" s="12" t="s">
        <v>37</v>
      </c>
      <c r="C25" s="21" t="s">
        <v>9</v>
      </c>
      <c r="D25" s="19" t="s">
        <v>38</v>
      </c>
      <c r="E25" s="15">
        <v>39316</v>
      </c>
    </row>
    <row r="26" spans="1:5" ht="31.5">
      <c r="A26" s="11">
        <f t="shared" si="1"/>
        <v>19</v>
      </c>
      <c r="B26" s="12" t="s">
        <v>26</v>
      </c>
      <c r="C26" s="21" t="s">
        <v>9</v>
      </c>
      <c r="D26" s="19" t="s">
        <v>27</v>
      </c>
      <c r="E26" s="15">
        <v>4345.08</v>
      </c>
    </row>
    <row r="27" spans="1:5" ht="31.5" customHeight="1">
      <c r="A27" s="11">
        <f t="shared" si="1"/>
        <v>20</v>
      </c>
      <c r="B27" s="21" t="s">
        <v>39</v>
      </c>
      <c r="C27" s="21" t="s">
        <v>9</v>
      </c>
      <c r="D27" s="22" t="s">
        <v>40</v>
      </c>
      <c r="E27" s="15">
        <v>39311</v>
      </c>
    </row>
    <row r="28" spans="1:5" ht="30.75" customHeight="1">
      <c r="A28" s="11">
        <f t="shared" si="1"/>
        <v>21</v>
      </c>
      <c r="B28" s="18" t="s">
        <v>41</v>
      </c>
      <c r="C28" s="13" t="s">
        <v>9</v>
      </c>
      <c r="D28" s="19" t="s">
        <v>42</v>
      </c>
      <c r="E28" s="15">
        <v>71306.77</v>
      </c>
    </row>
    <row r="29" spans="1:5" ht="33" customHeight="1">
      <c r="A29" s="11">
        <f t="shared" si="1"/>
        <v>22</v>
      </c>
      <c r="B29" s="17" t="s">
        <v>22</v>
      </c>
      <c r="C29" s="13" t="s">
        <v>12</v>
      </c>
      <c r="D29" s="14" t="s">
        <v>23</v>
      </c>
      <c r="E29" s="15">
        <v>5531663</v>
      </c>
    </row>
    <row r="30" spans="1:5" ht="33" customHeight="1">
      <c r="A30" s="11">
        <f t="shared" si="1"/>
        <v>23</v>
      </c>
      <c r="B30" s="23" t="s">
        <v>43</v>
      </c>
      <c r="C30" s="13" t="s">
        <v>9</v>
      </c>
      <c r="D30" s="14" t="s">
        <v>44</v>
      </c>
      <c r="E30" s="15">
        <v>66785</v>
      </c>
    </row>
    <row r="31" spans="1:5" ht="33" customHeight="1">
      <c r="A31" s="11">
        <f t="shared" si="1"/>
        <v>24</v>
      </c>
      <c r="B31" s="12" t="s">
        <v>45</v>
      </c>
      <c r="C31" s="13" t="s">
        <v>12</v>
      </c>
      <c r="D31" s="22" t="s">
        <v>46</v>
      </c>
      <c r="E31" s="15">
        <v>35785.85</v>
      </c>
    </row>
    <row r="32" spans="1:4" ht="33" customHeight="1">
      <c r="A32" s="38"/>
      <c r="B32" s="39"/>
      <c r="C32" s="40"/>
      <c r="D32" s="42"/>
    </row>
    <row r="33" spans="1:5" ht="21" thickBot="1">
      <c r="A33" s="49" t="s">
        <v>47</v>
      </c>
      <c r="B33" s="49"/>
      <c r="C33" s="49"/>
      <c r="D33" s="49"/>
      <c r="E33" s="49"/>
    </row>
    <row r="34" spans="1:5" ht="32.25" thickBot="1">
      <c r="A34" s="2" t="s">
        <v>3</v>
      </c>
      <c r="B34" s="3" t="s">
        <v>4</v>
      </c>
      <c r="C34" s="4" t="s">
        <v>5</v>
      </c>
      <c r="D34" s="5" t="s">
        <v>6</v>
      </c>
      <c r="E34" s="6" t="s">
        <v>7</v>
      </c>
    </row>
    <row r="35" spans="1:5" ht="31.5">
      <c r="A35" s="7">
        <f>A31+1</f>
        <v>25</v>
      </c>
      <c r="B35" s="24" t="s">
        <v>48</v>
      </c>
      <c r="C35" s="8" t="s">
        <v>9</v>
      </c>
      <c r="D35" s="25" t="s">
        <v>49</v>
      </c>
      <c r="E35" s="10">
        <v>46536</v>
      </c>
    </row>
    <row r="36" spans="1:5" ht="15">
      <c r="A36" s="11">
        <f>A35+1</f>
        <v>26</v>
      </c>
      <c r="B36" s="12" t="s">
        <v>31</v>
      </c>
      <c r="C36" s="13" t="s">
        <v>12</v>
      </c>
      <c r="D36" s="20" t="s">
        <v>32</v>
      </c>
      <c r="E36" s="15">
        <v>991563</v>
      </c>
    </row>
    <row r="37" spans="1:5" ht="15">
      <c r="A37" s="11">
        <f aca="true" t="shared" si="2" ref="A37:A46">A36+1</f>
        <v>27</v>
      </c>
      <c r="B37" s="12" t="s">
        <v>50</v>
      </c>
      <c r="C37" s="13" t="s">
        <v>12</v>
      </c>
      <c r="D37" s="14" t="s">
        <v>51</v>
      </c>
      <c r="E37" s="15">
        <v>436394.14</v>
      </c>
    </row>
    <row r="38" spans="1:5" ht="15">
      <c r="A38" s="11">
        <f t="shared" si="2"/>
        <v>28</v>
      </c>
      <c r="B38" s="12" t="s">
        <v>33</v>
      </c>
      <c r="C38" s="13" t="s">
        <v>12</v>
      </c>
      <c r="D38" s="20" t="s">
        <v>34</v>
      </c>
      <c r="E38" s="15">
        <f>246270+155679</f>
        <v>401949</v>
      </c>
    </row>
    <row r="39" spans="1:5" ht="15">
      <c r="A39" s="11">
        <f t="shared" si="2"/>
        <v>29</v>
      </c>
      <c r="B39" s="12" t="s">
        <v>52</v>
      </c>
      <c r="C39" s="13" t="s">
        <v>12</v>
      </c>
      <c r="D39" s="14" t="s">
        <v>53</v>
      </c>
      <c r="E39" s="15">
        <v>85119</v>
      </c>
    </row>
    <row r="40" spans="1:5" ht="31.5">
      <c r="A40" s="11">
        <f t="shared" si="2"/>
        <v>30</v>
      </c>
      <c r="B40" s="12" t="s">
        <v>54</v>
      </c>
      <c r="C40" s="13" t="s">
        <v>12</v>
      </c>
      <c r="D40" s="14" t="s">
        <v>55</v>
      </c>
      <c r="E40" s="15">
        <v>6978424</v>
      </c>
    </row>
    <row r="41" spans="1:5" ht="15">
      <c r="A41" s="11">
        <f t="shared" si="2"/>
        <v>31</v>
      </c>
      <c r="B41" s="12" t="s">
        <v>14</v>
      </c>
      <c r="C41" s="13" t="s">
        <v>12</v>
      </c>
      <c r="D41" s="14" t="s">
        <v>15</v>
      </c>
      <c r="E41" s="15">
        <f>9487.09+10270.95+5234.88+9773.55</f>
        <v>34766.47</v>
      </c>
    </row>
    <row r="42" spans="1:5" ht="36.75" customHeight="1">
      <c r="A42" s="11">
        <f t="shared" si="2"/>
        <v>32</v>
      </c>
      <c r="B42" s="12" t="s">
        <v>16</v>
      </c>
      <c r="C42" s="13" t="s">
        <v>12</v>
      </c>
      <c r="D42" s="16" t="s">
        <v>17</v>
      </c>
      <c r="E42" s="15">
        <v>33829.39</v>
      </c>
    </row>
    <row r="43" spans="1:5" ht="49.5" customHeight="1">
      <c r="A43" s="11">
        <f t="shared" si="2"/>
        <v>33</v>
      </c>
      <c r="B43" s="26" t="s">
        <v>56</v>
      </c>
      <c r="C43" s="13" t="s">
        <v>12</v>
      </c>
      <c r="D43" s="22" t="s">
        <v>57</v>
      </c>
      <c r="E43" s="15">
        <v>575885</v>
      </c>
    </row>
    <row r="44" spans="1:5" ht="63">
      <c r="A44" s="11">
        <f t="shared" si="2"/>
        <v>34</v>
      </c>
      <c r="B44" s="12" t="s">
        <v>20</v>
      </c>
      <c r="C44" s="13" t="s">
        <v>12</v>
      </c>
      <c r="D44" s="14" t="s">
        <v>21</v>
      </c>
      <c r="E44" s="15">
        <f>46368.8+46491.6+43619.5</f>
        <v>136479.9</v>
      </c>
    </row>
    <row r="45" spans="1:5" ht="31.5">
      <c r="A45" s="11">
        <f t="shared" si="2"/>
        <v>35</v>
      </c>
      <c r="B45" s="12" t="s">
        <v>26</v>
      </c>
      <c r="C45" s="21" t="s">
        <v>9</v>
      </c>
      <c r="D45" s="19" t="s">
        <v>27</v>
      </c>
      <c r="E45" s="15">
        <v>5185.62</v>
      </c>
    </row>
    <row r="46" spans="1:5" ht="15">
      <c r="A46" s="11">
        <f t="shared" si="2"/>
        <v>36</v>
      </c>
      <c r="B46" s="17" t="s">
        <v>58</v>
      </c>
      <c r="C46" s="13" t="s">
        <v>12</v>
      </c>
      <c r="D46" s="14" t="s">
        <v>59</v>
      </c>
      <c r="E46" s="15">
        <v>839179</v>
      </c>
    </row>
    <row r="47" spans="1:4" ht="15">
      <c r="A47" s="38"/>
      <c r="B47" s="43"/>
      <c r="C47" s="40"/>
      <c r="D47" s="44"/>
    </row>
    <row r="48" spans="1:5" ht="21" thickBot="1">
      <c r="A48" s="49" t="s">
        <v>60</v>
      </c>
      <c r="B48" s="49"/>
      <c r="C48" s="49"/>
      <c r="D48" s="49"/>
      <c r="E48" s="49"/>
    </row>
    <row r="49" spans="1:5" ht="32.25" thickBot="1">
      <c r="A49" s="2" t="s">
        <v>3</v>
      </c>
      <c r="B49" s="3" t="s">
        <v>4</v>
      </c>
      <c r="C49" s="4" t="s">
        <v>5</v>
      </c>
      <c r="D49" s="27" t="s">
        <v>6</v>
      </c>
      <c r="E49" s="28" t="s">
        <v>7</v>
      </c>
    </row>
    <row r="50" spans="1:5" ht="15">
      <c r="A50" s="7">
        <f>A46+1</f>
        <v>37</v>
      </c>
      <c r="B50" s="29" t="s">
        <v>31</v>
      </c>
      <c r="C50" s="30" t="s">
        <v>12</v>
      </c>
      <c r="D50" s="31" t="s">
        <v>32</v>
      </c>
      <c r="E50" s="15">
        <v>884173</v>
      </c>
    </row>
    <row r="51" spans="1:5" ht="31.5">
      <c r="A51" s="11">
        <f>A50+1</f>
        <v>38</v>
      </c>
      <c r="B51" s="12" t="s">
        <v>54</v>
      </c>
      <c r="C51" s="13" t="s">
        <v>12</v>
      </c>
      <c r="D51" s="14" t="s">
        <v>55</v>
      </c>
      <c r="E51" s="15">
        <v>6245655</v>
      </c>
    </row>
    <row r="52" spans="1:5" ht="31.5" customHeight="1">
      <c r="A52" s="11">
        <f aca="true" t="shared" si="3" ref="A52:A57">A51+1</f>
        <v>39</v>
      </c>
      <c r="B52" s="12" t="s">
        <v>14</v>
      </c>
      <c r="C52" s="13" t="s">
        <v>12</v>
      </c>
      <c r="D52" s="14" t="s">
        <v>15</v>
      </c>
      <c r="E52" s="15">
        <f>4000+13461.09+16836.43+6011.9</f>
        <v>40309.420000000006</v>
      </c>
    </row>
    <row r="53" spans="1:5" ht="15">
      <c r="A53" s="11">
        <f t="shared" si="3"/>
        <v>40</v>
      </c>
      <c r="B53" s="12" t="s">
        <v>16</v>
      </c>
      <c r="C53" s="13" t="s">
        <v>12</v>
      </c>
      <c r="D53" s="16" t="s">
        <v>17</v>
      </c>
      <c r="E53" s="15">
        <f>63207.01+27640.18</f>
        <v>90847.19</v>
      </c>
    </row>
    <row r="54" spans="1:5" ht="63">
      <c r="A54" s="11">
        <f t="shared" si="3"/>
        <v>41</v>
      </c>
      <c r="B54" s="12" t="s">
        <v>20</v>
      </c>
      <c r="C54" s="13" t="s">
        <v>12</v>
      </c>
      <c r="D54" s="14" t="s">
        <v>21</v>
      </c>
      <c r="E54" s="15">
        <v>225273.2</v>
      </c>
    </row>
    <row r="55" spans="1:5" ht="15">
      <c r="A55" s="11">
        <f t="shared" si="3"/>
        <v>42</v>
      </c>
      <c r="B55" s="17" t="s">
        <v>58</v>
      </c>
      <c r="C55" s="13" t="s">
        <v>12</v>
      </c>
      <c r="D55" s="14" t="s">
        <v>59</v>
      </c>
      <c r="E55" s="15">
        <v>1551921</v>
      </c>
    </row>
    <row r="56" spans="1:5" ht="15">
      <c r="A56" s="11">
        <f t="shared" si="3"/>
        <v>43</v>
      </c>
      <c r="B56" s="17" t="s">
        <v>61</v>
      </c>
      <c r="C56" s="13" t="s">
        <v>12</v>
      </c>
      <c r="D56" s="19" t="s">
        <v>62</v>
      </c>
      <c r="E56" s="15">
        <v>51374</v>
      </c>
    </row>
    <row r="57" spans="1:5" ht="15">
      <c r="A57" s="11">
        <f t="shared" si="3"/>
        <v>44</v>
      </c>
      <c r="B57" s="18" t="s">
        <v>63</v>
      </c>
      <c r="C57" s="13" t="s">
        <v>12</v>
      </c>
      <c r="D57" s="20" t="s">
        <v>32</v>
      </c>
      <c r="E57" s="15">
        <v>358430.27</v>
      </c>
    </row>
    <row r="58" spans="1:5" ht="18">
      <c r="A58" s="32"/>
      <c r="B58" s="45" t="s">
        <v>64</v>
      </c>
      <c r="C58" s="46"/>
      <c r="D58" s="47"/>
      <c r="E58" s="33">
        <f>SUM(E5:E57)</f>
        <v>36501656.07</v>
      </c>
    </row>
  </sheetData>
  <mergeCells count="7">
    <mergeCell ref="B58:D58"/>
    <mergeCell ref="A1:E1"/>
    <mergeCell ref="A2:E2"/>
    <mergeCell ref="A3:E3"/>
    <mergeCell ref="A15:E15"/>
    <mergeCell ref="A33:E33"/>
    <mergeCell ref="A48:E48"/>
  </mergeCells>
  <conditionalFormatting sqref="D8">
    <cfRule type="duplicateValues" priority="20" dxfId="0">
      <formula>AND(COUNTIF($D$8:$D$8,D8)&gt;1,NOT(ISBLANK(D8)))</formula>
    </cfRule>
  </conditionalFormatting>
  <conditionalFormatting sqref="D12">
    <cfRule type="duplicateValues" priority="19" dxfId="0">
      <formula>AND(COUNTIF($D$12:$D$12,D12)&gt;1,NOT(ISBLANK(D12)))</formula>
    </cfRule>
  </conditionalFormatting>
  <conditionalFormatting sqref="D17">
    <cfRule type="duplicateValues" priority="18" dxfId="0">
      <formula>AND(COUNTIF($D$17:$D$17,D17)&gt;1,NOT(ISBLANK(D17)))</formula>
    </cfRule>
  </conditionalFormatting>
  <conditionalFormatting sqref="D18">
    <cfRule type="duplicateValues" priority="17" dxfId="0">
      <formula>AND(COUNTIF($D$18:$D$18,D18)&gt;1,NOT(ISBLANK(D18)))</formula>
    </cfRule>
  </conditionalFormatting>
  <conditionalFormatting sqref="D9">
    <cfRule type="duplicateValues" priority="16" dxfId="0">
      <formula>AND(COUNTIF($D$9:$D$9,D9)&gt;1,NOT(ISBLANK(D9)))</formula>
    </cfRule>
  </conditionalFormatting>
  <conditionalFormatting sqref="D10">
    <cfRule type="duplicateValues" priority="15" dxfId="0">
      <formula>AND(COUNTIF($D$10:$D$10,D10)&gt;1,NOT(ISBLANK(D10)))</formula>
    </cfRule>
  </conditionalFormatting>
  <conditionalFormatting sqref="D11">
    <cfRule type="duplicateValues" priority="14" dxfId="0">
      <formula>AND(COUNTIF($D$11:$D$11,D11)&gt;1,NOT(ISBLANK(D11)))</formula>
    </cfRule>
  </conditionalFormatting>
  <conditionalFormatting sqref="D28">
    <cfRule type="duplicateValues" priority="13" dxfId="0">
      <formula>AND(COUNTIF($D$28:$D$28,D28)&gt;1,NOT(ISBLANK(D28)))</formula>
    </cfRule>
  </conditionalFormatting>
  <conditionalFormatting sqref="D29">
    <cfRule type="duplicateValues" priority="12" dxfId="0">
      <formula>AND(COUNTIF($D$29:$D$29,D29)&gt;1,NOT(ISBLANK(D29)))</formula>
    </cfRule>
  </conditionalFormatting>
  <conditionalFormatting sqref="D30">
    <cfRule type="duplicateValues" priority="11" dxfId="0">
      <formula>AND(COUNTIF($D$30:$D$30,D30)&gt;1,NOT(ISBLANK(D30)))</formula>
    </cfRule>
  </conditionalFormatting>
  <conditionalFormatting sqref="D38">
    <cfRule type="duplicateValues" priority="10" dxfId="0">
      <formula>AND(COUNTIF($D$38:$D$38,D38)&gt;1,NOT(ISBLANK(D38)))</formula>
    </cfRule>
  </conditionalFormatting>
  <conditionalFormatting sqref="D39">
    <cfRule type="duplicateValues" priority="9" dxfId="0">
      <formula>AND(COUNTIF($D$39:$D$39,D39)&gt;1,NOT(ISBLANK(D39)))</formula>
    </cfRule>
  </conditionalFormatting>
  <conditionalFormatting sqref="D40">
    <cfRule type="duplicateValues" priority="8" dxfId="0">
      <formula>AND(COUNTIF($D$40:$D$40,D40)&gt;1,NOT(ISBLANK(D40)))</formula>
    </cfRule>
  </conditionalFormatting>
  <conditionalFormatting sqref="D41">
    <cfRule type="duplicateValues" priority="7" dxfId="0">
      <formula>AND(COUNTIF($D$41:$D$41,D41)&gt;1,NOT(ISBLANK(D41)))</formula>
    </cfRule>
  </conditionalFormatting>
  <conditionalFormatting sqref="D42">
    <cfRule type="duplicateValues" priority="6" dxfId="0">
      <formula>AND(COUNTIF($D$42:$D$42,D42)&gt;1,NOT(ISBLANK(D42)))</formula>
    </cfRule>
  </conditionalFormatting>
  <conditionalFormatting sqref="D43">
    <cfRule type="duplicateValues" priority="5" dxfId="0">
      <formula>AND(COUNTIF($D$43:$D$43,D43)&gt;1,NOT(ISBLANK(D43)))</formula>
    </cfRule>
  </conditionalFormatting>
  <conditionalFormatting sqref="D44">
    <cfRule type="duplicateValues" priority="4" dxfId="0">
      <formula>AND(COUNTIF($D$44:$D$44,D44)&gt;1,NOT(ISBLANK(D44)))</formula>
    </cfRule>
  </conditionalFormatting>
  <conditionalFormatting sqref="D7">
    <cfRule type="duplicateValues" priority="3" dxfId="0">
      <formula>AND(COUNTIF($D$7:$D$7,D7)&gt;1,NOT(ISBLANK(D7)))</formula>
    </cfRule>
  </conditionalFormatting>
  <conditionalFormatting sqref="D13:D14">
    <cfRule type="duplicateValues" priority="2" dxfId="0">
      <formula>AND(COUNTIF($D$13:$D$14,D13)&gt;1,NOT(ISBLANK(D13)))</formula>
    </cfRule>
  </conditionalFormatting>
  <conditionalFormatting sqref="D31:D32">
    <cfRule type="duplicateValues" priority="1" dxfId="0">
      <formula>AND(COUNTIF($D$31:$D$32,D31)&gt;1,NOT(ISBLANK(D31)))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2022-04-13T12:53:27Z</dcterms:modified>
  <cp:category/>
  <cp:version/>
  <cp:contentType/>
  <cp:contentStatus/>
</cp:coreProperties>
</file>